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02-2024\1) výzva\"/>
    </mc:Choice>
  </mc:AlternateContent>
  <xr:revisionPtr revIDLastSave="0" documentId="13_ncr:1_{05E2C860-D9F3-4D81-991C-50936E43AAB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KP!$A$6:$U$6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K7" i="1"/>
  <c r="L7" i="1"/>
  <c r="J10" i="1" l="1"/>
  <c r="I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<sst xmlns="http://schemas.openxmlformats.org/spreadsheetml/2006/main" count="37" uniqueCount="36">
  <si>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</si>
  <si>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</si>
  <si>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</si>
  <si>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</si>
  <si>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</si>
  <si>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</si>
  <si>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</si>
  <si>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</si>
  <si>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</si>
  <si>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</si>
  <si>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</si>
  <si>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</si>
  <si>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</si>
  <si>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</si>
  <si>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</si>
  <si>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</si>
  <si>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</si>
  <si>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</si>
  <si>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</si>
  <si>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</si>
  <si>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</si>
  <si>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</si>
  <si>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</si>
  <si>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</si>
  <si>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</si>
  <si>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</si>
  <si>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</si>
  <si>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</si>
  <si>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</si>
  <si>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 xml:space="preserve">Skartovačka </t>
  </si>
  <si>
    <t>NE</t>
  </si>
  <si>
    <t>Univerzitní 14,
301 00 Plzeň,
Provoz a služby - Správa budov,
místnost UT 211</t>
  </si>
  <si>
    <t>PS - Lukáš Němeček, 
Tel.: 727 812 775</t>
  </si>
  <si>
    <t>Obchodní název + typ</t>
  </si>
  <si>
    <t>Příloha č. 2 Kupní smlouvy - technická specifikace
Kancelářské potřeby (II.) 002 - 2024</t>
  </si>
  <si>
    <r>
      <t xml:space="preserve">Skartace min. 7 listů najednou. 
</t>
    </r>
    <r>
      <rPr>
        <sz val="11"/>
        <rFont val="Calibri"/>
        <family val="2"/>
        <charset val="238"/>
      </rPr>
      <t xml:space="preserve">Typ řezu křížový.
Stupeň utajení min. P3.
</t>
    </r>
    <r>
      <rPr>
        <sz val="11"/>
        <color indexed="8"/>
        <rFont val="Calibri"/>
        <family val="2"/>
        <charset val="238"/>
      </rPr>
      <t xml:space="preserve">Skartace: malé svorky, sponky, kreditní karty, CD a DVD. 
Šíře vstupu cca 220 mm. 
Funkce start - stop. 
Koš s kapacitou min. 25 litrů.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</si>
</sst>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9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6" xfId="1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18" fillId="3" borderId="6" xfId="1" applyFont="1" applyFill="1" applyBorder="1" applyAlignment="1" applyProtection="1">
      <alignment horizontal="center" vertical="center" wrapText="1"/>
    </xf>
    <xf numFmtId="0" fontId="18" fillId="3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14" fillId="3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Normal="100" workbookViewId="0">
      <selection activeCell="G7" sqref="G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4.28515625" style="6" customWidth="1"/>
    <col min="4" max="4" width="12.42578125" style="62" customWidth="1"/>
    <col min="5" max="5" width="11.140625" style="5" customWidth="1"/>
    <col min="6" max="6" width="59.42578125" style="6" customWidth="1"/>
    <col min="7" max="7" width="23.5703125" style="6" customWidth="1"/>
    <col min="8" max="8" width="17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6.85546875" style="2" customWidth="1"/>
    <col min="15" max="15" width="28.28515625" style="2" hidden="1" customWidth="1"/>
    <col min="16" max="16" width="21.5703125" style="2" hidden="1" customWidth="1"/>
    <col min="17" max="17" width="25.5703125" style="2" customWidth="1"/>
    <col min="18" max="18" width="35.5703125" style="2" customWidth="1"/>
    <col min="19" max="19" width="28.28515625" style="2" customWidth="1"/>
    <col min="20" max="20" width="11.5703125" style="2" hidden="1" customWidth="1"/>
    <col min="21" max="21" width="34.7109375" style="8" customWidth="1"/>
    <col min="22" max="16384" width="9.140625" style="2"/>
  </cols>
  <sheetData>
    <row r="1" spans="1:21" ht="38.25" customHeight="1" x14ac:dyDescent="0.25">
      <c r="B1" s="3" t="s">
        <v>34</v>
      </c>
      <c r="C1" s="4"/>
      <c r="D1" s="4"/>
      <c r="J1" s="7"/>
    </row>
    <row r="2" spans="1:21" ht="43.5" customHeight="1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43.5" customHeight="1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33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15.25" customHeight="1" thickTop="1" thickBot="1" x14ac:dyDescent="0.3">
      <c r="A7" s="28"/>
      <c r="B7" s="34">
        <v>1</v>
      </c>
      <c r="C7" s="35" t="s">
        <v>29</v>
      </c>
      <c r="D7" s="36">
        <v>1</v>
      </c>
      <c r="E7" s="37" t="s">
        <v>28</v>
      </c>
      <c r="F7" s="38" t="s">
        <v>35</v>
      </c>
      <c r="G7" s="1"/>
      <c r="H7" s="39">
        <f t="shared" ref="H7" si="0">D7*I7</f>
        <v>2599</v>
      </c>
      <c r="I7" s="40">
        <v>2599</v>
      </c>
      <c r="J7" s="63"/>
      <c r="K7" s="41">
        <f t="shared" ref="K7" si="1">D7*J7</f>
        <v>0</v>
      </c>
      <c r="L7" s="42" t="str">
        <f t="shared" ref="L7" si="2">IF(ISNUMBER(J7), IF(J7&gt;I7,"NEVYHOVUJE","VYHOVUJE")," ")</f>
        <v xml:space="preserve"> </v>
      </c>
      <c r="M7" s="43" t="s">
        <v>27</v>
      </c>
      <c r="N7" s="43" t="s">
        <v>30</v>
      </c>
      <c r="O7" s="44"/>
      <c r="P7" s="44"/>
      <c r="Q7" s="43" t="s">
        <v>32</v>
      </c>
      <c r="R7" s="43" t="s">
        <v>31</v>
      </c>
      <c r="S7" s="45">
        <v>21</v>
      </c>
      <c r="T7" s="44"/>
      <c r="U7" s="46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7"/>
    </row>
    <row r="9" spans="1:21" ht="60.75" customHeight="1" thickTop="1" thickBot="1" x14ac:dyDescent="0.3">
      <c r="B9" s="48" t="s">
        <v>9</v>
      </c>
      <c r="C9" s="48"/>
      <c r="D9" s="48"/>
      <c r="E9" s="48"/>
      <c r="F9" s="48"/>
      <c r="G9" s="17"/>
      <c r="H9" s="49"/>
      <c r="I9" s="50" t="s">
        <v>10</v>
      </c>
      <c r="J9" s="51" t="s">
        <v>11</v>
      </c>
      <c r="K9" s="52"/>
      <c r="L9" s="53"/>
      <c r="T9" s="26"/>
      <c r="U9" s="54"/>
    </row>
    <row r="10" spans="1:21" ht="33" customHeight="1" thickTop="1" thickBot="1" x14ac:dyDescent="0.3">
      <c r="B10" s="55" t="s">
        <v>26</v>
      </c>
      <c r="C10" s="55"/>
      <c r="D10" s="55"/>
      <c r="E10" s="55"/>
      <c r="F10" s="55"/>
      <c r="G10" s="56"/>
      <c r="H10" s="57"/>
      <c r="I10" s="58">
        <f>SUM(H7:H7)</f>
        <v>2599</v>
      </c>
      <c r="J10" s="59">
        <f>SUM(K7:K7)</f>
        <v>0</v>
      </c>
      <c r="K10" s="60"/>
      <c r="L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9tFkPWH1CGPPo7K1IoNd5VygyGrkIcLbV88d0R1Dx3m/NclHirqiiM8JP6QeSeNiQ8YgTakChZUfunACFi33Kg==" saltValue="rm8xEHsIcjphUKM82YGfgQ==" spinCount="100000" sheet="1" objects="1" scenarios="1"/>
  <mergeCells count="6">
    <mergeCell ref="B10:F10"/>
    <mergeCell ref="J10:L10"/>
    <mergeCell ref="B9:F9"/>
    <mergeCell ref="B1:D1"/>
    <mergeCell ref="J9:L9"/>
    <mergeCell ref="J2:S3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1"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2024-01-05T12:10:56Z</cp:lastPrinted>
  <dcterms:created xsi:type="dcterms:W3CDTF">2014-03-05T12:43:32Z</dcterms:created>
  <dcterms:modified xsi:type="dcterms:W3CDTF">2024-01-08T10:26:25Z</dcterms:modified>
</cp:coreProperties>
</file>